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06-07" sheetId="1" r:id="rId1"/>
    <sheet name="2007-08" sheetId="2" r:id="rId2"/>
  </sheets>
  <definedNames/>
  <calcPr fullCalcOnLoad="1"/>
</workbook>
</file>

<file path=xl/sharedStrings.xml><?xml version="1.0" encoding="utf-8"?>
<sst xmlns="http://schemas.openxmlformats.org/spreadsheetml/2006/main" count="62" uniqueCount="32">
  <si>
    <t>indennità di funzioni superiori (art. 69 CCNL 4.8.1995)</t>
  </si>
  <si>
    <t>eventuali assegni ad personam riassorbibili equiparati allo stipendio</t>
  </si>
  <si>
    <t>retribuzione di posizione – parte fissa (art. 5 c. 1 CCNL II biennio)</t>
  </si>
  <si>
    <t>assegno ad personam mensile lordo</t>
  </si>
  <si>
    <t>stipendio (art. 40 c. 3 CCNL 1.3.2002; art. 53 CCNL I biennio; art. 2 CCNL II biennio)</t>
  </si>
  <si>
    <t>totale elementi retribuiti per 13 mensilità</t>
  </si>
  <si>
    <t>retribuzione complessiva</t>
  </si>
  <si>
    <t>trattamento economico docenti incaricati di presidenza</t>
  </si>
  <si>
    <t>trattamento economico dirigenti scolastici</t>
  </si>
  <si>
    <t>assegno ad personam</t>
  </si>
  <si>
    <t>indennità di direzione quota fissa tab. B CCNI 31.8.1999 (retribuita per 12 mens.)</t>
  </si>
  <si>
    <t>docenti sc. sec. I grado ed eq.</t>
  </si>
  <si>
    <t>docenti laur. sc. sec. II grado ed eq.</t>
  </si>
  <si>
    <t>docenti sc. infanzia primaria ed eq.</t>
  </si>
  <si>
    <t>anzianità (tab. 2 CCNL Scuola 24.7.2003)</t>
  </si>
  <si>
    <t>stipendio tab. B CCNL Scuola 7.12.2005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</si>
  <si>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</si>
  <si>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</si>
  <si>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</si>
  <si>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</si>
  <si>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</si>
  <si>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</si>
  <si>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</si>
  <si>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</si>
  <si>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</si>
  <si>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</si>
  <si>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</si>
  <si>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</si>
  <si>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</si>
  <si>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assegno ad personam a.l. per 13 mensilità</t>
  </si>
  <si>
    <t>incremento stipendiale 1.1.2006 tab. 1 CCNL Scuola 29.11.2007</t>
  </si>
  <si>
    <t>stipendio tab. 2 CCNL Scuola 29.11.2007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</si>
</sst>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* #,##0.000_-;\-* #,##0.0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3" fontId="1" fillId="0" borderId="0" xfId="15" applyFont="1" applyAlignment="1">
      <alignment wrapText="1"/>
    </xf>
    <xf numFmtId="165" fontId="1" fillId="0" borderId="0" xfId="15" applyNumberFormat="1" applyFont="1" applyAlignment="1">
      <alignment wrapText="1"/>
    </xf>
    <xf numFmtId="43" fontId="1" fillId="0" borderId="0" xfId="15" applyFont="1" applyAlignment="1">
      <alignment horizontal="center" vertical="center" wrapText="1"/>
    </xf>
    <xf numFmtId="165" fontId="1" fillId="0" borderId="0" xfId="15" applyNumberFormat="1" applyFont="1" applyAlignment="1">
      <alignment horizontal="center" vertical="center" wrapText="1"/>
    </xf>
    <xf numFmtId="43" fontId="2" fillId="0" borderId="0" xfId="15" applyFont="1" applyAlignment="1">
      <alignment wrapText="1"/>
    </xf>
    <xf numFmtId="43" fontId="2" fillId="0" borderId="0" xfId="15" applyFont="1" applyAlignment="1">
      <alignment horizontal="center" vertical="center" wrapText="1"/>
    </xf>
    <xf numFmtId="43" fontId="2" fillId="0" borderId="0" xfId="15" applyFont="1" applyAlignment="1">
      <alignment horizontal="center" wrapText="1"/>
    </xf>
    <xf numFmtId="43" fontId="1" fillId="0" borderId="0" xfId="15" applyFont="1" applyAlignment="1">
      <alignment horizontal="center" wrapText="1"/>
    </xf>
    <xf numFmtId="165" fontId="1" fillId="0" borderId="0" xfId="15" applyNumberFormat="1" applyFont="1" applyAlignment="1">
      <alignment horizontal="center" wrapText="1"/>
    </xf>
    <xf numFmtId="43" fontId="2" fillId="0" borderId="0" xfId="15" applyFont="1" applyAlignment="1">
      <alignment horizontal="center" vertical="center" wrapText="1"/>
    </xf>
    <xf numFmtId="43" fontId="1" fillId="0" borderId="0" xfId="15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tabSelected="1" workbookViewId="0" topLeftCell="A1">
      <selection activeCell="A3" sqref="A3"/>
    </sheetView>
  </sheetViews>
  <sheetFormatPr defaultColWidth="9.140625" defaultRowHeight="12.75"/>
  <cols>
    <col min="1" max="1" width="9.140625" style="1" customWidth="1"/>
    <col min="2" max="2" width="9.140625" style="2" customWidth="1"/>
    <col min="3" max="8" width="9.140625" style="1" customWidth="1"/>
    <col min="9" max="9" width="11.00390625" style="1" customWidth="1"/>
    <col min="10" max="11" width="9.140625" style="1" customWidth="1"/>
    <col min="12" max="12" width="10.421875" style="1" customWidth="1"/>
    <col min="13" max="14" width="9.140625" style="5" customWidth="1"/>
    <col min="15" max="16384" width="9.140625" style="1" customWidth="1"/>
  </cols>
  <sheetData>
    <row r="1" spans="1:14" ht="22.5" customHeight="1">
      <c r="A1" s="3"/>
      <c r="B1" s="4"/>
      <c r="C1" s="11" t="s">
        <v>7</v>
      </c>
      <c r="D1" s="11"/>
      <c r="E1" s="11"/>
      <c r="F1" s="11"/>
      <c r="G1" s="11"/>
      <c r="H1" s="11"/>
      <c r="I1" s="11"/>
      <c r="J1" s="11" t="s">
        <v>8</v>
      </c>
      <c r="K1" s="11"/>
      <c r="L1" s="11"/>
      <c r="M1" s="10" t="s">
        <v>9</v>
      </c>
      <c r="N1" s="10"/>
    </row>
    <row r="2" spans="1:14" ht="101.25">
      <c r="A2" s="3"/>
      <c r="B2" s="4" t="s">
        <v>14</v>
      </c>
      <c r="C2" s="3" t="s">
        <v>15</v>
      </c>
      <c r="D2" s="3" t="s">
        <v>30</v>
      </c>
      <c r="E2" s="3" t="s">
        <v>1</v>
      </c>
      <c r="F2" s="3" t="s">
        <v>0</v>
      </c>
      <c r="G2" s="3" t="s">
        <v>5</v>
      </c>
      <c r="H2" s="3" t="s">
        <v>10</v>
      </c>
      <c r="I2" s="3" t="s">
        <v>6</v>
      </c>
      <c r="J2" s="3" t="s">
        <v>4</v>
      </c>
      <c r="K2" s="3" t="s">
        <v>2</v>
      </c>
      <c r="L2" s="3" t="s">
        <v>6</v>
      </c>
      <c r="M2" s="6" t="s">
        <v>29</v>
      </c>
      <c r="N2" s="6" t="s">
        <v>3</v>
      </c>
    </row>
    <row r="3" spans="2:14" s="8" customFormat="1" ht="11.25">
      <c r="B3" s="9" t="s">
        <v>16</v>
      </c>
      <c r="C3" s="8" t="s">
        <v>17</v>
      </c>
      <c r="D3" s="8" t="s">
        <v>18</v>
      </c>
      <c r="E3" s="8" t="s">
        <v>19</v>
      </c>
      <c r="F3" s="8" t="s">
        <v>20</v>
      </c>
      <c r="G3" s="8" t="s">
        <v>21</v>
      </c>
      <c r="H3" s="8" t="s">
        <v>22</v>
      </c>
      <c r="I3" s="8" t="s">
        <v>23</v>
      </c>
      <c r="J3" s="8" t="s">
        <v>24</v>
      </c>
      <c r="K3" s="8" t="s">
        <v>25</v>
      </c>
      <c r="L3" s="8" t="s">
        <v>26</v>
      </c>
      <c r="M3" s="7" t="s">
        <v>27</v>
      </c>
      <c r="N3" s="7" t="s">
        <v>28</v>
      </c>
    </row>
    <row r="5" spans="1:14" ht="33.75" customHeight="1">
      <c r="A5" s="10" t="s">
        <v>11</v>
      </c>
      <c r="B5" s="2">
        <v>15</v>
      </c>
      <c r="C5" s="1">
        <v>23313.53</v>
      </c>
      <c r="D5" s="1">
        <v>108</v>
      </c>
      <c r="F5" s="1">
        <v>16606.46</v>
      </c>
      <c r="G5" s="1">
        <f>SUM(C5:F5)/12*13</f>
        <v>43363.65583333333</v>
      </c>
      <c r="H5" s="1">
        <v>2441.808218895092</v>
      </c>
      <c r="I5" s="1">
        <f>SUM(G5:H5)</f>
        <v>45805.464052228424</v>
      </c>
      <c r="J5" s="1">
        <v>40129.98</v>
      </c>
      <c r="K5" s="1">
        <v>2530.72</v>
      </c>
      <c r="L5" s="1">
        <f>SUM(J5:K5)</f>
        <v>42660.700000000004</v>
      </c>
      <c r="M5" s="5">
        <f>I5-L5</f>
        <v>3144.76405222842</v>
      </c>
      <c r="N5" s="5">
        <f>M5/13</f>
        <v>241.90492709449384</v>
      </c>
    </row>
    <row r="6" spans="1:14" ht="11.25">
      <c r="A6" s="10"/>
      <c r="B6" s="2">
        <v>21</v>
      </c>
      <c r="C6" s="1">
        <v>25238.19</v>
      </c>
      <c r="D6" s="1">
        <v>116.88</v>
      </c>
      <c r="F6" s="1">
        <v>16606.46</v>
      </c>
      <c r="G6" s="1">
        <f aca="true" t="shared" si="0" ref="G6:G16">SUM(C6:F6)/12*13</f>
        <v>45458.324166666665</v>
      </c>
      <c r="H6" s="1">
        <v>2441.808218895092</v>
      </c>
      <c r="I6" s="1">
        <f aca="true" t="shared" si="1" ref="I6:I16">SUM(G6:H6)</f>
        <v>47900.13238556176</v>
      </c>
      <c r="J6" s="1">
        <v>40129.98</v>
      </c>
      <c r="K6" s="1">
        <v>2530.72</v>
      </c>
      <c r="L6" s="1">
        <f aca="true" t="shared" si="2" ref="L6:L16">SUM(J6:K6)</f>
        <v>42660.700000000004</v>
      </c>
      <c r="M6" s="5">
        <f aca="true" t="shared" si="3" ref="M6:M16">I6-L6</f>
        <v>5239.432385561755</v>
      </c>
      <c r="N6" s="5">
        <f aca="true" t="shared" si="4" ref="N6:N16">M6/13</f>
        <v>403.0332604278273</v>
      </c>
    </row>
    <row r="7" spans="1:14" ht="11.25">
      <c r="A7" s="10"/>
      <c r="B7" s="2">
        <v>28</v>
      </c>
      <c r="C7" s="1">
        <v>27126.29</v>
      </c>
      <c r="D7" s="1">
        <v>125.64</v>
      </c>
      <c r="F7" s="1">
        <v>16606.46</v>
      </c>
      <c r="G7" s="1">
        <f t="shared" si="0"/>
        <v>47513.25583333333</v>
      </c>
      <c r="H7" s="1">
        <v>2441.808218895092</v>
      </c>
      <c r="I7" s="1">
        <f t="shared" si="1"/>
        <v>49955.06405222842</v>
      </c>
      <c r="J7" s="1">
        <v>40129.98</v>
      </c>
      <c r="K7" s="1">
        <v>2530.72</v>
      </c>
      <c r="L7" s="1">
        <f t="shared" si="2"/>
        <v>42660.700000000004</v>
      </c>
      <c r="M7" s="5">
        <f t="shared" si="3"/>
        <v>7294.364052228419</v>
      </c>
      <c r="N7" s="5">
        <f t="shared" si="4"/>
        <v>561.1049270944937</v>
      </c>
    </row>
    <row r="8" spans="1:14" ht="11.25">
      <c r="A8" s="10"/>
      <c r="B8" s="2">
        <v>35</v>
      </c>
      <c r="C8" s="1">
        <v>28525.83</v>
      </c>
      <c r="D8" s="1">
        <v>132.12</v>
      </c>
      <c r="F8" s="1">
        <v>16606.46</v>
      </c>
      <c r="G8" s="1">
        <f t="shared" si="0"/>
        <v>49036.44416666667</v>
      </c>
      <c r="H8" s="1">
        <v>2441.808218895092</v>
      </c>
      <c r="I8" s="1">
        <f t="shared" si="1"/>
        <v>51478.25238556176</v>
      </c>
      <c r="J8" s="1">
        <v>40129.98</v>
      </c>
      <c r="K8" s="1">
        <v>2530.72</v>
      </c>
      <c r="L8" s="1">
        <f t="shared" si="2"/>
        <v>42660.700000000004</v>
      </c>
      <c r="M8" s="5">
        <f t="shared" si="3"/>
        <v>8817.552385561758</v>
      </c>
      <c r="N8" s="5">
        <f t="shared" si="4"/>
        <v>678.2732604278275</v>
      </c>
    </row>
    <row r="9" spans="1:14" ht="56.25" customHeight="1">
      <c r="A9" s="10" t="s">
        <v>12</v>
      </c>
      <c r="B9" s="2">
        <v>15</v>
      </c>
      <c r="C9" s="1">
        <v>24027.25</v>
      </c>
      <c r="D9" s="1">
        <v>111.24</v>
      </c>
      <c r="F9" s="1">
        <v>16606.46</v>
      </c>
      <c r="G9" s="1">
        <f t="shared" si="0"/>
        <v>44140.362499999996</v>
      </c>
      <c r="H9" s="1">
        <v>2441.808218895092</v>
      </c>
      <c r="I9" s="1">
        <f t="shared" si="1"/>
        <v>46582.17071889509</v>
      </c>
      <c r="J9" s="1">
        <v>40129.98</v>
      </c>
      <c r="K9" s="1">
        <v>2530.72</v>
      </c>
      <c r="L9" s="1">
        <f t="shared" si="2"/>
        <v>42660.700000000004</v>
      </c>
      <c r="M9" s="5">
        <f t="shared" si="3"/>
        <v>3921.470718895085</v>
      </c>
      <c r="N9" s="5">
        <f t="shared" si="4"/>
        <v>301.65159376116037</v>
      </c>
    </row>
    <row r="10" spans="1:14" ht="11.25">
      <c r="A10" s="10"/>
      <c r="B10" s="2">
        <v>21</v>
      </c>
      <c r="C10" s="1">
        <v>26745.11</v>
      </c>
      <c r="D10" s="1">
        <v>123.84</v>
      </c>
      <c r="F10" s="1">
        <v>16606.46</v>
      </c>
      <c r="G10" s="1">
        <f t="shared" si="0"/>
        <v>47098.36083333334</v>
      </c>
      <c r="H10" s="1">
        <v>2441.808218895092</v>
      </c>
      <c r="I10" s="1">
        <f t="shared" si="1"/>
        <v>49540.16905222843</v>
      </c>
      <c r="J10" s="1">
        <v>40129.98</v>
      </c>
      <c r="K10" s="1">
        <v>2530.72</v>
      </c>
      <c r="L10" s="1">
        <f t="shared" si="2"/>
        <v>42660.700000000004</v>
      </c>
      <c r="M10" s="5">
        <f t="shared" si="3"/>
        <v>6879.469052228429</v>
      </c>
      <c r="N10" s="5">
        <f t="shared" si="4"/>
        <v>529.1899270944946</v>
      </c>
    </row>
    <row r="11" spans="1:14" ht="11.25">
      <c r="A11" s="10"/>
      <c r="B11" s="2">
        <v>28</v>
      </c>
      <c r="C11" s="1">
        <v>28525.83</v>
      </c>
      <c r="D11" s="1">
        <v>132.12</v>
      </c>
      <c r="F11" s="1">
        <v>16606.46</v>
      </c>
      <c r="G11" s="1">
        <f t="shared" si="0"/>
        <v>49036.44416666667</v>
      </c>
      <c r="H11" s="1">
        <v>2441.808218895092</v>
      </c>
      <c r="I11" s="1">
        <f t="shared" si="1"/>
        <v>51478.25238556176</v>
      </c>
      <c r="J11" s="1">
        <v>40129.98</v>
      </c>
      <c r="K11" s="1">
        <v>2530.72</v>
      </c>
      <c r="L11" s="1">
        <f t="shared" si="2"/>
        <v>42660.700000000004</v>
      </c>
      <c r="M11" s="5">
        <f t="shared" si="3"/>
        <v>8817.552385561758</v>
      </c>
      <c r="N11" s="5">
        <f t="shared" si="4"/>
        <v>678.2732604278275</v>
      </c>
    </row>
    <row r="12" spans="1:14" ht="11.25">
      <c r="A12" s="10"/>
      <c r="B12" s="2">
        <v>35</v>
      </c>
      <c r="C12" s="1">
        <v>29945.29</v>
      </c>
      <c r="D12" s="1">
        <v>138.72</v>
      </c>
      <c r="F12" s="1">
        <v>16606.46</v>
      </c>
      <c r="G12" s="1">
        <f t="shared" si="0"/>
        <v>50581.3425</v>
      </c>
      <c r="H12" s="1">
        <v>2441.808218895092</v>
      </c>
      <c r="I12" s="1">
        <f t="shared" si="1"/>
        <v>53023.15071889509</v>
      </c>
      <c r="J12" s="1">
        <v>40129.98</v>
      </c>
      <c r="K12" s="1">
        <v>2530.72</v>
      </c>
      <c r="L12" s="1">
        <f t="shared" si="2"/>
        <v>42660.700000000004</v>
      </c>
      <c r="M12" s="5">
        <f t="shared" si="3"/>
        <v>10362.450718895088</v>
      </c>
      <c r="N12" s="5">
        <f t="shared" si="4"/>
        <v>797.1115937611606</v>
      </c>
    </row>
    <row r="13" spans="1:14" ht="45" customHeight="1">
      <c r="A13" s="10" t="s">
        <v>13</v>
      </c>
      <c r="B13" s="2">
        <v>15</v>
      </c>
      <c r="C13" s="1">
        <v>21228.7</v>
      </c>
      <c r="D13" s="1">
        <v>98.28</v>
      </c>
      <c r="F13" s="1">
        <v>18038.19</v>
      </c>
      <c r="G13" s="1">
        <f t="shared" si="0"/>
        <v>42645.60083333333</v>
      </c>
      <c r="H13" s="1">
        <v>2441.808218895092</v>
      </c>
      <c r="I13" s="1">
        <f t="shared" si="1"/>
        <v>45087.409052228424</v>
      </c>
      <c r="J13" s="1">
        <v>40129.98</v>
      </c>
      <c r="K13" s="1">
        <v>2530.72</v>
      </c>
      <c r="L13" s="1">
        <f t="shared" si="2"/>
        <v>42660.700000000004</v>
      </c>
      <c r="M13" s="5">
        <f t="shared" si="3"/>
        <v>2426.7090522284198</v>
      </c>
      <c r="N13" s="5">
        <f t="shared" si="4"/>
        <v>186.66992709449383</v>
      </c>
    </row>
    <row r="14" spans="1:14" ht="11.25">
      <c r="A14" s="10"/>
      <c r="B14" s="2">
        <v>21</v>
      </c>
      <c r="C14" s="1">
        <v>22887.02</v>
      </c>
      <c r="D14" s="1">
        <v>105.96</v>
      </c>
      <c r="F14" s="1">
        <v>18038.19</v>
      </c>
      <c r="G14" s="1">
        <f t="shared" si="0"/>
        <v>44450.434166666666</v>
      </c>
      <c r="H14" s="1">
        <v>2441.808218895092</v>
      </c>
      <c r="I14" s="1">
        <f t="shared" si="1"/>
        <v>46892.24238556176</v>
      </c>
      <c r="J14" s="1">
        <v>40129.98</v>
      </c>
      <c r="K14" s="1">
        <v>2530.72</v>
      </c>
      <c r="L14" s="1">
        <f t="shared" si="2"/>
        <v>42660.700000000004</v>
      </c>
      <c r="M14" s="5">
        <f t="shared" si="3"/>
        <v>4231.5423855617555</v>
      </c>
      <c r="N14" s="5">
        <f t="shared" si="4"/>
        <v>325.50326042782734</v>
      </c>
    </row>
    <row r="15" spans="1:14" ht="11.25">
      <c r="A15" s="10"/>
      <c r="B15" s="2">
        <v>28</v>
      </c>
      <c r="C15" s="1">
        <v>24523.25</v>
      </c>
      <c r="D15" s="1">
        <v>113.64</v>
      </c>
      <c r="F15" s="1">
        <v>18038.19</v>
      </c>
      <c r="G15" s="1">
        <f t="shared" si="0"/>
        <v>46231.33666666667</v>
      </c>
      <c r="H15" s="1">
        <v>2441.808218895092</v>
      </c>
      <c r="I15" s="1">
        <f t="shared" si="1"/>
        <v>48673.144885561764</v>
      </c>
      <c r="J15" s="1">
        <v>40129.98</v>
      </c>
      <c r="K15" s="1">
        <v>2530.72</v>
      </c>
      <c r="L15" s="1">
        <f t="shared" si="2"/>
        <v>42660.700000000004</v>
      </c>
      <c r="M15" s="5">
        <f t="shared" si="3"/>
        <v>6012.444885561759</v>
      </c>
      <c r="N15" s="5">
        <f t="shared" si="4"/>
        <v>462.49576042782763</v>
      </c>
    </row>
    <row r="16" spans="1:14" ht="11.25">
      <c r="A16" s="10"/>
      <c r="B16" s="2">
        <v>35</v>
      </c>
      <c r="C16" s="1">
        <v>25741.51</v>
      </c>
      <c r="D16" s="1">
        <v>119.28</v>
      </c>
      <c r="F16" s="1">
        <v>18038.19</v>
      </c>
      <c r="G16" s="1">
        <f t="shared" si="0"/>
        <v>47557.22833333333</v>
      </c>
      <c r="H16" s="1">
        <v>2441.808218895092</v>
      </c>
      <c r="I16" s="1">
        <f t="shared" si="1"/>
        <v>49999.03655222843</v>
      </c>
      <c r="J16" s="1">
        <v>40129.98</v>
      </c>
      <c r="K16" s="1">
        <v>2530.72</v>
      </c>
      <c r="L16" s="1">
        <f t="shared" si="2"/>
        <v>42660.700000000004</v>
      </c>
      <c r="M16" s="5">
        <f t="shared" si="3"/>
        <v>7338.336552228422</v>
      </c>
      <c r="N16" s="5">
        <f t="shared" si="4"/>
        <v>564.487427094494</v>
      </c>
    </row>
  </sheetData>
  <mergeCells count="6">
    <mergeCell ref="A13:A16"/>
    <mergeCell ref="C1:I1"/>
    <mergeCell ref="J1:L1"/>
    <mergeCell ref="M1:N1"/>
    <mergeCell ref="A5:A8"/>
    <mergeCell ref="A9:A12"/>
  </mergeCells>
  <printOptions gridLines="1"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&amp;C&amp;A</oddFooter>
  </headerFooter>
  <ignoredErrors>
    <ignoredError sqref="G5:G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2" customWidth="1"/>
    <col min="3" max="7" width="9.140625" style="1" customWidth="1"/>
    <col min="8" max="8" width="10.57421875" style="1" customWidth="1"/>
    <col min="9" max="10" width="9.140625" style="1" customWidth="1"/>
    <col min="11" max="11" width="10.140625" style="1" customWidth="1"/>
    <col min="12" max="13" width="9.140625" style="5" customWidth="1"/>
    <col min="14" max="16384" width="9.140625" style="1" customWidth="1"/>
  </cols>
  <sheetData>
    <row r="1" spans="1:13" ht="21.75" customHeight="1">
      <c r="A1" s="3"/>
      <c r="B1" s="4"/>
      <c r="C1" s="11" t="s">
        <v>7</v>
      </c>
      <c r="D1" s="11"/>
      <c r="E1" s="11"/>
      <c r="F1" s="11"/>
      <c r="G1" s="11"/>
      <c r="H1" s="11"/>
      <c r="I1" s="11" t="s">
        <v>8</v>
      </c>
      <c r="J1" s="11"/>
      <c r="K1" s="11"/>
      <c r="L1" s="10" t="s">
        <v>9</v>
      </c>
      <c r="M1" s="10"/>
    </row>
    <row r="2" spans="1:13" ht="101.25">
      <c r="A2" s="3"/>
      <c r="B2" s="4" t="s">
        <v>14</v>
      </c>
      <c r="C2" s="3" t="s">
        <v>31</v>
      </c>
      <c r="D2" s="3" t="s">
        <v>1</v>
      </c>
      <c r="E2" s="3" t="s">
        <v>0</v>
      </c>
      <c r="F2" s="3" t="s">
        <v>5</v>
      </c>
      <c r="G2" s="3" t="s">
        <v>10</v>
      </c>
      <c r="H2" s="3" t="s">
        <v>6</v>
      </c>
      <c r="I2" s="3" t="s">
        <v>4</v>
      </c>
      <c r="J2" s="3" t="s">
        <v>2</v>
      </c>
      <c r="K2" s="3" t="s">
        <v>6</v>
      </c>
      <c r="L2" s="6" t="s">
        <v>29</v>
      </c>
      <c r="M2" s="6" t="s">
        <v>3</v>
      </c>
    </row>
    <row r="3" spans="1:13" ht="11.25">
      <c r="A3" s="3"/>
      <c r="B3" s="4" t="s">
        <v>16</v>
      </c>
      <c r="C3" s="3" t="s">
        <v>17</v>
      </c>
      <c r="D3" s="3" t="s">
        <v>19</v>
      </c>
      <c r="E3" s="3" t="s">
        <v>20</v>
      </c>
      <c r="F3" s="3" t="s">
        <v>21</v>
      </c>
      <c r="G3" s="3" t="s">
        <v>22</v>
      </c>
      <c r="H3" s="3" t="s">
        <v>23</v>
      </c>
      <c r="I3" s="3" t="s">
        <v>24</v>
      </c>
      <c r="J3" s="3" t="s">
        <v>25</v>
      </c>
      <c r="K3" s="3" t="s">
        <v>26</v>
      </c>
      <c r="L3" s="6" t="s">
        <v>27</v>
      </c>
      <c r="M3" s="6" t="s">
        <v>28</v>
      </c>
    </row>
    <row r="5" spans="1:13" ht="33.75" customHeight="1">
      <c r="A5" s="10" t="s">
        <v>11</v>
      </c>
      <c r="B5" s="2">
        <v>15</v>
      </c>
      <c r="C5" s="1">
        <v>24517.97</v>
      </c>
      <c r="E5" s="1">
        <v>15708.98</v>
      </c>
      <c r="F5" s="1">
        <f aca="true" t="shared" si="0" ref="F5:F16">SUM(C5:E5)/12*13</f>
        <v>43579.19583333333</v>
      </c>
      <c r="G5" s="1">
        <v>2441.808218895092</v>
      </c>
      <c r="H5" s="1">
        <f aca="true" t="shared" si="1" ref="H5:H16">SUM(F5:G5)</f>
        <v>46021.004052228425</v>
      </c>
      <c r="I5" s="1">
        <v>40129.98</v>
      </c>
      <c r="J5" s="1">
        <v>2530.72</v>
      </c>
      <c r="K5" s="1">
        <f aca="true" t="shared" si="2" ref="K5:K16">SUM(I5:J5)</f>
        <v>42660.700000000004</v>
      </c>
      <c r="L5" s="5">
        <f aca="true" t="shared" si="3" ref="L5:L16">H5-K5</f>
        <v>3360.304052228421</v>
      </c>
      <c r="M5" s="5">
        <f aca="true" t="shared" si="4" ref="M5:M16">L5/13</f>
        <v>258.4849270944939</v>
      </c>
    </row>
    <row r="6" spans="1:13" ht="11.25">
      <c r="A6" s="10"/>
      <c r="B6" s="2">
        <v>21</v>
      </c>
      <c r="C6" s="1">
        <v>26542.11</v>
      </c>
      <c r="E6" s="1">
        <v>15708.98</v>
      </c>
      <c r="F6" s="1">
        <f t="shared" si="0"/>
        <v>45772.01416666666</v>
      </c>
      <c r="G6" s="1">
        <v>2441.808218895092</v>
      </c>
      <c r="H6" s="1">
        <f t="shared" si="1"/>
        <v>48213.822385561754</v>
      </c>
      <c r="I6" s="1">
        <v>40129.98</v>
      </c>
      <c r="J6" s="1">
        <v>2530.72</v>
      </c>
      <c r="K6" s="1">
        <f t="shared" si="2"/>
        <v>42660.700000000004</v>
      </c>
      <c r="L6" s="5">
        <f t="shared" si="3"/>
        <v>5553.12238556175</v>
      </c>
      <c r="M6" s="5">
        <f t="shared" si="4"/>
        <v>427.1632604278269</v>
      </c>
    </row>
    <row r="7" spans="1:13" ht="11.25">
      <c r="A7" s="10"/>
      <c r="B7" s="2">
        <v>28</v>
      </c>
      <c r="C7" s="1">
        <v>28527.77</v>
      </c>
      <c r="E7" s="1">
        <v>15708.98</v>
      </c>
      <c r="F7" s="1">
        <f t="shared" si="0"/>
        <v>47923.145833333336</v>
      </c>
      <c r="G7" s="1">
        <v>2441.808218895092</v>
      </c>
      <c r="H7" s="1">
        <f t="shared" si="1"/>
        <v>50364.95405222843</v>
      </c>
      <c r="I7" s="1">
        <v>40129.98</v>
      </c>
      <c r="J7" s="1">
        <v>2530.72</v>
      </c>
      <c r="K7" s="1">
        <f t="shared" si="2"/>
        <v>42660.700000000004</v>
      </c>
      <c r="L7" s="5">
        <f t="shared" si="3"/>
        <v>7704.254052228425</v>
      </c>
      <c r="M7" s="5">
        <f t="shared" si="4"/>
        <v>592.6349270944943</v>
      </c>
    </row>
    <row r="8" spans="1:13" ht="11.25">
      <c r="A8" s="10"/>
      <c r="B8" s="2">
        <v>35</v>
      </c>
      <c r="C8" s="1">
        <v>29999.55</v>
      </c>
      <c r="E8" s="1">
        <v>15708.98</v>
      </c>
      <c r="F8" s="1">
        <f t="shared" si="0"/>
        <v>49517.574166666665</v>
      </c>
      <c r="G8" s="1">
        <v>2441.808218895092</v>
      </c>
      <c r="H8" s="1">
        <f t="shared" si="1"/>
        <v>51959.38238556176</v>
      </c>
      <c r="I8" s="1">
        <v>40129.98</v>
      </c>
      <c r="J8" s="1">
        <v>2530.72</v>
      </c>
      <c r="K8" s="1">
        <f t="shared" si="2"/>
        <v>42660.700000000004</v>
      </c>
      <c r="L8" s="5">
        <f t="shared" si="3"/>
        <v>9298.682385561755</v>
      </c>
      <c r="M8" s="5">
        <f t="shared" si="4"/>
        <v>715.2832604278273</v>
      </c>
    </row>
    <row r="9" spans="1:13" ht="56.25" customHeight="1">
      <c r="A9" s="10" t="s">
        <v>12</v>
      </c>
      <c r="B9" s="2">
        <v>15</v>
      </c>
      <c r="C9" s="1">
        <v>25268.53</v>
      </c>
      <c r="E9" s="1">
        <v>15708.98</v>
      </c>
      <c r="F9" s="1">
        <f t="shared" si="0"/>
        <v>44392.30249999999</v>
      </c>
      <c r="G9" s="1">
        <v>2441.808218895092</v>
      </c>
      <c r="H9" s="1">
        <f t="shared" si="1"/>
        <v>46834.110718895085</v>
      </c>
      <c r="I9" s="1">
        <v>40129.98</v>
      </c>
      <c r="J9" s="1">
        <v>2530.72</v>
      </c>
      <c r="K9" s="1">
        <f t="shared" si="2"/>
        <v>42660.700000000004</v>
      </c>
      <c r="L9" s="5">
        <f t="shared" si="3"/>
        <v>4173.41071889508</v>
      </c>
      <c r="M9" s="5">
        <f t="shared" si="4"/>
        <v>321.03159376116</v>
      </c>
    </row>
    <row r="10" spans="1:13" ht="11.25">
      <c r="A10" s="10"/>
      <c r="B10" s="2">
        <v>21</v>
      </c>
      <c r="C10" s="1">
        <v>28126.91</v>
      </c>
      <c r="E10" s="1">
        <v>15708.98</v>
      </c>
      <c r="F10" s="1">
        <f t="shared" si="0"/>
        <v>47488.88083333333</v>
      </c>
      <c r="G10" s="1">
        <v>2441.808218895092</v>
      </c>
      <c r="H10" s="1">
        <f t="shared" si="1"/>
        <v>49930.68905222842</v>
      </c>
      <c r="I10" s="1">
        <v>40129.98</v>
      </c>
      <c r="J10" s="1">
        <v>2530.72</v>
      </c>
      <c r="K10" s="1">
        <f t="shared" si="2"/>
        <v>42660.700000000004</v>
      </c>
      <c r="L10" s="5">
        <f t="shared" si="3"/>
        <v>7269.989052228419</v>
      </c>
      <c r="M10" s="5">
        <f t="shared" si="4"/>
        <v>559.2299270944937</v>
      </c>
    </row>
    <row r="11" spans="1:13" ht="11.25">
      <c r="A11" s="10"/>
      <c r="B11" s="2">
        <v>28</v>
      </c>
      <c r="C11" s="1">
        <v>29999.55</v>
      </c>
      <c r="E11" s="1">
        <v>15708.98</v>
      </c>
      <c r="F11" s="1">
        <f t="shared" si="0"/>
        <v>49517.574166666665</v>
      </c>
      <c r="G11" s="1">
        <v>2441.808218895092</v>
      </c>
      <c r="H11" s="1">
        <f t="shared" si="1"/>
        <v>51959.38238556176</v>
      </c>
      <c r="I11" s="1">
        <v>40129.98</v>
      </c>
      <c r="J11" s="1">
        <v>2530.72</v>
      </c>
      <c r="K11" s="1">
        <f t="shared" si="2"/>
        <v>42660.700000000004</v>
      </c>
      <c r="L11" s="5">
        <f t="shared" si="3"/>
        <v>9298.682385561755</v>
      </c>
      <c r="M11" s="5">
        <f t="shared" si="4"/>
        <v>715.2832604278273</v>
      </c>
    </row>
    <row r="12" spans="1:13" ht="11.25">
      <c r="A12" s="10"/>
      <c r="B12" s="2">
        <v>35</v>
      </c>
      <c r="C12" s="1">
        <v>31492.33</v>
      </c>
      <c r="E12" s="1">
        <v>15708.98</v>
      </c>
      <c r="F12" s="1">
        <f t="shared" si="0"/>
        <v>51134.752499999995</v>
      </c>
      <c r="G12" s="1">
        <v>2441.808218895092</v>
      </c>
      <c r="H12" s="1">
        <f t="shared" si="1"/>
        <v>53576.56071889509</v>
      </c>
      <c r="I12" s="1">
        <v>40129.98</v>
      </c>
      <c r="J12" s="1">
        <v>2530.72</v>
      </c>
      <c r="K12" s="1">
        <f t="shared" si="2"/>
        <v>42660.700000000004</v>
      </c>
      <c r="L12" s="5">
        <f t="shared" si="3"/>
        <v>10915.860718895085</v>
      </c>
      <c r="M12" s="5">
        <f t="shared" si="4"/>
        <v>839.6815937611603</v>
      </c>
    </row>
    <row r="13" spans="1:13" ht="45" customHeight="1">
      <c r="A13" s="10" t="s">
        <v>13</v>
      </c>
      <c r="B13" s="2">
        <v>15</v>
      </c>
      <c r="C13" s="1">
        <v>22325.5</v>
      </c>
      <c r="E13" s="1">
        <v>17211.27</v>
      </c>
      <c r="F13" s="1">
        <f t="shared" si="0"/>
        <v>42831.50083333334</v>
      </c>
      <c r="G13" s="1">
        <v>2441.808218895092</v>
      </c>
      <c r="H13" s="1">
        <f t="shared" si="1"/>
        <v>45273.30905222843</v>
      </c>
      <c r="I13" s="1">
        <v>40129.98</v>
      </c>
      <c r="J13" s="1">
        <v>2530.72</v>
      </c>
      <c r="K13" s="1">
        <f t="shared" si="2"/>
        <v>42660.700000000004</v>
      </c>
      <c r="L13" s="5">
        <f t="shared" si="3"/>
        <v>2612.6090522284285</v>
      </c>
      <c r="M13" s="5">
        <f t="shared" si="4"/>
        <v>200.9699270944945</v>
      </c>
    </row>
    <row r="14" spans="1:13" ht="11.25">
      <c r="A14" s="10"/>
      <c r="B14" s="2">
        <v>21</v>
      </c>
      <c r="C14" s="1">
        <v>24069.5</v>
      </c>
      <c r="E14" s="1">
        <v>17211.27</v>
      </c>
      <c r="F14" s="1">
        <f t="shared" si="0"/>
        <v>44720.83416666667</v>
      </c>
      <c r="G14" s="1">
        <v>2441.808218895092</v>
      </c>
      <c r="H14" s="1">
        <f t="shared" si="1"/>
        <v>47162.64238556176</v>
      </c>
      <c r="I14" s="1">
        <v>40129.98</v>
      </c>
      <c r="J14" s="1">
        <v>2530.72</v>
      </c>
      <c r="K14" s="1">
        <f t="shared" si="2"/>
        <v>42660.700000000004</v>
      </c>
      <c r="L14" s="5">
        <f t="shared" si="3"/>
        <v>4501.942385561757</v>
      </c>
      <c r="M14" s="5">
        <f t="shared" si="4"/>
        <v>346.30326042782747</v>
      </c>
    </row>
    <row r="15" spans="1:13" ht="11.25">
      <c r="A15" s="10"/>
      <c r="B15" s="2">
        <v>28</v>
      </c>
      <c r="C15" s="1">
        <v>25790.21</v>
      </c>
      <c r="E15" s="1">
        <v>17211.27</v>
      </c>
      <c r="F15" s="1">
        <f t="shared" si="0"/>
        <v>46584.93666666666</v>
      </c>
      <c r="G15" s="1">
        <v>2441.808218895092</v>
      </c>
      <c r="H15" s="1">
        <f t="shared" si="1"/>
        <v>49026.744885561755</v>
      </c>
      <c r="I15" s="1">
        <v>40129.98</v>
      </c>
      <c r="J15" s="1">
        <v>2530.72</v>
      </c>
      <c r="K15" s="1">
        <f t="shared" si="2"/>
        <v>42660.700000000004</v>
      </c>
      <c r="L15" s="5">
        <f t="shared" si="3"/>
        <v>6366.044885561751</v>
      </c>
      <c r="M15" s="5">
        <f t="shared" si="4"/>
        <v>489.69576042782694</v>
      </c>
    </row>
    <row r="16" spans="1:13" ht="11.25">
      <c r="A16" s="10"/>
      <c r="B16" s="2">
        <v>35</v>
      </c>
      <c r="C16" s="1">
        <v>27071.47</v>
      </c>
      <c r="E16" s="1">
        <v>17211.27</v>
      </c>
      <c r="F16" s="1">
        <f t="shared" si="0"/>
        <v>47972.96833333334</v>
      </c>
      <c r="G16" s="1">
        <v>2441.808218895092</v>
      </c>
      <c r="H16" s="1">
        <f t="shared" si="1"/>
        <v>50414.77655222843</v>
      </c>
      <c r="I16" s="1">
        <v>40129.98</v>
      </c>
      <c r="J16" s="1">
        <v>2530.72</v>
      </c>
      <c r="K16" s="1">
        <f t="shared" si="2"/>
        <v>42660.700000000004</v>
      </c>
      <c r="L16" s="5">
        <f t="shared" si="3"/>
        <v>7754.076552228427</v>
      </c>
      <c r="M16" s="5">
        <f t="shared" si="4"/>
        <v>596.4674270944944</v>
      </c>
    </row>
  </sheetData>
  <mergeCells count="6">
    <mergeCell ref="A5:A8"/>
    <mergeCell ref="A9:A12"/>
    <mergeCell ref="A13:A16"/>
    <mergeCell ref="L1:M1"/>
    <mergeCell ref="I1:K1"/>
    <mergeCell ref="C1:H1"/>
  </mergeCells>
  <printOptions gridLines="1"/>
  <pageMargins left="0.75" right="0.75" top="1" bottom="1" header="0.5" footer="0.5"/>
  <pageSetup horizontalDpi="600" verticalDpi="600" orientation="landscape" paperSize="9" r:id="rId1"/>
  <headerFooter alignWithMargins="0">
    <oddFooter>&amp;C&amp;A</oddFooter>
  </headerFooter>
  <ignoredErrors>
    <ignoredError sqref="F5:F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kzxpmg</dc:creator>
  <cp:keywords/>
  <dc:description/>
  <cp:lastModifiedBy>Cristina</cp:lastModifiedBy>
  <cp:lastPrinted>2008-03-31T11:11:04Z</cp:lastPrinted>
  <dcterms:created xsi:type="dcterms:W3CDTF">2006-11-16T16:18:34Z</dcterms:created>
  <dcterms:modified xsi:type="dcterms:W3CDTF">2008-04-14T12:31:42Z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